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3 Reviews\1st Quarter Review\CRAs\"/>
    </mc:Choice>
  </mc:AlternateContent>
  <bookViews>
    <workbookView xWindow="-60" yWindow="-60" windowWidth="28920" windowHeight="15720"/>
  </bookViews>
  <sheets>
    <sheet name="Attachment" sheetId="1" r:id="rId1"/>
  </sheets>
  <definedNames>
    <definedName name="_xlnm.Print_Area" localSheetId="0">Attachment!$A$1:$F$79</definedName>
    <definedName name="Z_42656511_B4D8_4F96_B13E_D97906B3341F_.wvu.PrintArea" localSheetId="0" hidden="1">Attachment!$A$1:$F$14</definedName>
    <definedName name="Z_C6D943DA_BB19_43A1_B830_736D9C012146_.wvu.PrintArea" localSheetId="0" hidden="1">Attachment!$A$1:$F$14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  <c r="E65" i="1"/>
  <c r="E45" i="1" l="1"/>
  <c r="E42" i="1"/>
  <c r="E76" i="1" l="1"/>
  <c r="E73" i="1"/>
  <c r="E37" i="1"/>
  <c r="E47" i="1" s="1"/>
  <c r="E34" i="1"/>
  <c r="E68" i="1" l="1"/>
  <c r="E78" i="1" s="1"/>
  <c r="E60" i="1" l="1"/>
  <c r="E57" i="1"/>
  <c r="E22" i="1" l="1"/>
  <c r="E19" i="1"/>
  <c r="E14" i="1" l="1"/>
  <c r="E24" i="1" s="1"/>
  <c r="E11" i="1"/>
</calcChain>
</file>

<file path=xl/sharedStrings.xml><?xml version="1.0" encoding="utf-8"?>
<sst xmlns="http://schemas.openxmlformats.org/spreadsheetml/2006/main" count="81" uniqueCount="44">
  <si>
    <t>ATTACHMENT "A"</t>
  </si>
  <si>
    <t>INCREASE/</t>
  </si>
  <si>
    <t>REVISED</t>
  </si>
  <si>
    <t>DECREASE</t>
  </si>
  <si>
    <t>BUDGET</t>
  </si>
  <si>
    <t>Revenue</t>
  </si>
  <si>
    <t>Total</t>
  </si>
  <si>
    <t>Expenditure</t>
  </si>
  <si>
    <t>MELBOURNE DOWNTOWN COMMUNITY REDEVELOPMENT FUND</t>
  </si>
  <si>
    <t>582310</t>
  </si>
  <si>
    <t>Downtown Façade Improvement</t>
  </si>
  <si>
    <t>387030</t>
  </si>
  <si>
    <t>Prior Year Encumbrance Carry-Forward</t>
  </si>
  <si>
    <t>Appropriation from FB PY Surplus</t>
  </si>
  <si>
    <t>314810</t>
  </si>
  <si>
    <t>Inter In (150 Downtown)</t>
  </si>
  <si>
    <t>Unappropriated Budget Savings</t>
  </si>
  <si>
    <t>381009</t>
  </si>
  <si>
    <t>Inter In (150) Downtown</t>
  </si>
  <si>
    <t>Expenditures</t>
  </si>
  <si>
    <t>31441</t>
  </si>
  <si>
    <t>565010</t>
  </si>
  <si>
    <t>Infrastructure - Streets</t>
  </si>
  <si>
    <t>CAPITAL IMPROVEMENT FUND</t>
  </si>
  <si>
    <t>GENERAL PROJECTS (311)</t>
  </si>
  <si>
    <t>591070</t>
  </si>
  <si>
    <t>Inter to (311) General Projects</t>
  </si>
  <si>
    <t>19099 - Unappropriated Project Budget Savings</t>
  </si>
  <si>
    <t>Appropriation for PY Encumbrance</t>
  </si>
  <si>
    <t>Total Capital Improvement Fund</t>
  </si>
  <si>
    <t>Approp from FB PY Surplus</t>
  </si>
  <si>
    <t>BABCOCK STREET COMMUNITY REDEVELOPMENT FUND</t>
  </si>
  <si>
    <t>Total Babcock Street CRA Fund</t>
  </si>
  <si>
    <t>Total Melbourne Downtown CRA Fund</t>
  </si>
  <si>
    <t>Reconciliation of Year-End FY 2022 Fund Balance</t>
  </si>
  <si>
    <t>534000</t>
  </si>
  <si>
    <t>Other Contract Services</t>
  </si>
  <si>
    <t>(Transfer to Downtown Core Streetscape  - CIP #17123)</t>
  </si>
  <si>
    <t>10122 - NASA Blvd. Bus Turn Outs</t>
  </si>
  <si>
    <t>Improvements Other than Buildings</t>
  </si>
  <si>
    <t>Inter In (155) Babcock</t>
  </si>
  <si>
    <t>17123 - Downtown Core Streetscape</t>
  </si>
  <si>
    <t>17123</t>
  </si>
  <si>
    <t>(Transfer to NASA Blvd. Bus Turn Outs - CIP #10122)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</si>
</sst>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37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/>
    </xf>
    <xf numFmtId="37" fontId="2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37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37" fontId="1" fillId="0" borderId="2" xfId="0" applyNumberFormat="1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37" fontId="1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49" fontId="2" fillId="0" borderId="1" xfId="0" applyNumberFormat="1" applyFont="1" applyBorder="1" applyAlignment="1">
      <alignment vertical="center"/>
    </xf>
    <xf numFmtId="37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37" fontId="2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37" fontId="2" fillId="0" borderId="0" xfId="0" applyNumberFormat="1" applyFont="1" applyAlignment="1">
      <alignment vertical="center"/>
    </xf>
    <xf numFmtId="37" fontId="1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37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49" fontId="6" fillId="0" borderId="0" xfId="0" applyNumberFormat="1" applyFont="1" applyFill="1" applyBorder="1" applyAlignment="1">
      <alignment vertical="center"/>
    </xf>
    <xf numFmtId="37" fontId="2" fillId="0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37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37" fontId="0" fillId="0" borderId="2" xfId="0" applyNumberFormat="1" applyBorder="1" applyAlignment="1">
      <alignment vertical="center"/>
    </xf>
    <xf numFmtId="37" fontId="0" fillId="0" borderId="0" xfId="0" applyNumberFormat="1" applyAlignment="1">
      <alignment horizontal="left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37" fontId="0" fillId="0" borderId="0" xfId="0" applyNumberForma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37" fontId="2" fillId="0" borderId="3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37" fontId="2" fillId="0" borderId="0" xfId="0" applyNumberFormat="1" applyFont="1" applyBorder="1" applyAlignment="1">
      <alignment horizontal="center" vertical="center"/>
    </xf>
    <xf numFmtId="37" fontId="0" fillId="0" borderId="2" xfId="0" applyNumberForma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37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37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showGridLines="0" tabSelected="1" view="pageBreakPreview" topLeftCell="A61" zoomScale="160" zoomScaleNormal="100" zoomScaleSheetLayoutView="160" workbookViewId="0">
      <selection activeCell="F68" sqref="F68"/>
    </sheetView>
  </sheetViews>
  <sheetFormatPr defaultColWidth="9.140625" defaultRowHeight="14.25" customHeight="1" x14ac:dyDescent="0.2"/>
  <cols>
    <col min="1" max="1" width="9.85546875" style="13" customWidth="1"/>
    <col min="2" max="2" width="8.42578125" style="13" customWidth="1"/>
    <col min="3" max="3" width="7.5703125" style="14" customWidth="1"/>
    <col min="4" max="4" width="33" style="4" customWidth="1"/>
    <col min="5" max="5" width="12.5703125" style="15" customWidth="1"/>
    <col min="6" max="6" width="11.28515625" style="15" customWidth="1"/>
    <col min="7" max="7" width="20.85546875" style="4" customWidth="1"/>
    <col min="8" max="8" width="9.85546875" style="4" bestFit="1" customWidth="1"/>
    <col min="9" max="9" width="15.28515625" style="4" bestFit="1" customWidth="1"/>
    <col min="10" max="10" width="12" style="4" bestFit="1" customWidth="1"/>
    <col min="11" max="11" width="9.140625" style="4"/>
    <col min="12" max="12" width="12.28515625" style="4" bestFit="1" customWidth="1"/>
    <col min="13" max="13" width="9.140625" style="4"/>
    <col min="14" max="16" width="14.7109375" style="4" bestFit="1" customWidth="1"/>
    <col min="17" max="16384" width="9.140625" style="4"/>
  </cols>
  <sheetData>
    <row r="1" spans="1:8" ht="14.25" customHeight="1" x14ac:dyDescent="0.2">
      <c r="A1" s="1"/>
      <c r="B1" s="2"/>
      <c r="C1" s="2"/>
      <c r="D1" s="3" t="s">
        <v>0</v>
      </c>
      <c r="E1" s="2"/>
      <c r="F1" s="2"/>
    </row>
    <row r="3" spans="1:8" ht="14.25" customHeight="1" x14ac:dyDescent="0.2">
      <c r="A3" s="5" t="s">
        <v>8</v>
      </c>
      <c r="B3" s="5"/>
      <c r="C3" s="5"/>
      <c r="D3" s="5"/>
      <c r="E3" s="6" t="s">
        <v>1</v>
      </c>
      <c r="F3" s="6" t="s">
        <v>2</v>
      </c>
    </row>
    <row r="4" spans="1:8" ht="14.25" customHeight="1" x14ac:dyDescent="0.2">
      <c r="A4" s="7"/>
      <c r="B4" s="7"/>
      <c r="C4" s="7"/>
      <c r="D4" s="7"/>
      <c r="E4" s="8" t="s">
        <v>3</v>
      </c>
      <c r="F4" s="8" t="s">
        <v>4</v>
      </c>
    </row>
    <row r="5" spans="1:8" ht="14.25" customHeight="1" x14ac:dyDescent="0.2">
      <c r="A5" s="10"/>
      <c r="B5" s="10"/>
      <c r="C5" s="10"/>
      <c r="D5" s="10"/>
      <c r="E5" s="11"/>
      <c r="F5" s="11"/>
    </row>
    <row r="6" spans="1:8" ht="14.25" customHeight="1" x14ac:dyDescent="0.2">
      <c r="A6" s="9" t="s">
        <v>34</v>
      </c>
      <c r="B6" s="10"/>
      <c r="C6" s="10"/>
      <c r="D6" s="10"/>
      <c r="E6" s="11"/>
      <c r="F6" s="11"/>
    </row>
    <row r="7" spans="1:8" ht="14.25" customHeight="1" x14ac:dyDescent="0.2">
      <c r="A7" s="65" t="s">
        <v>37</v>
      </c>
      <c r="B7" s="66"/>
      <c r="C7" s="67"/>
      <c r="D7" s="68"/>
      <c r="E7" s="21"/>
      <c r="F7" s="69"/>
    </row>
    <row r="8" spans="1:8" ht="8.25" customHeight="1" x14ac:dyDescent="0.2">
      <c r="A8" s="65"/>
      <c r="B8" s="66"/>
      <c r="C8" s="67"/>
      <c r="D8" s="68"/>
      <c r="E8" s="21"/>
      <c r="F8" s="69"/>
    </row>
    <row r="9" spans="1:8" ht="18.75" customHeight="1" x14ac:dyDescent="0.2">
      <c r="A9" s="12" t="s">
        <v>5</v>
      </c>
    </row>
    <row r="10" spans="1:8" ht="14.25" customHeight="1" x14ac:dyDescent="0.2">
      <c r="A10" s="16">
        <v>5613870</v>
      </c>
      <c r="B10" s="13">
        <v>387035</v>
      </c>
      <c r="D10" s="4" t="s">
        <v>13</v>
      </c>
      <c r="E10" s="17">
        <v>97559</v>
      </c>
      <c r="F10" s="15">
        <v>359569</v>
      </c>
      <c r="H10" s="18"/>
    </row>
    <row r="11" spans="1:8" ht="14.25" customHeight="1" x14ac:dyDescent="0.2">
      <c r="C11" s="19"/>
      <c r="D11" s="20" t="s">
        <v>6</v>
      </c>
      <c r="E11" s="21">
        <f>SUBTOTAL(9,E10:E10)</f>
        <v>97559</v>
      </c>
    </row>
    <row r="12" spans="1:8" ht="14.25" customHeight="1" x14ac:dyDescent="0.2">
      <c r="A12" s="22" t="s">
        <v>7</v>
      </c>
      <c r="C12" s="19"/>
      <c r="E12" s="21"/>
    </row>
    <row r="13" spans="1:8" ht="14.25" customHeight="1" x14ac:dyDescent="0.2">
      <c r="A13" s="16">
        <v>56100581</v>
      </c>
      <c r="B13" s="13" t="s">
        <v>25</v>
      </c>
      <c r="D13" s="4" t="s">
        <v>26</v>
      </c>
      <c r="E13" s="17">
        <v>97559</v>
      </c>
      <c r="F13" s="15">
        <v>863569</v>
      </c>
      <c r="H13" s="18"/>
    </row>
    <row r="14" spans="1:8" ht="14.25" customHeight="1" x14ac:dyDescent="0.2">
      <c r="A14" s="23"/>
      <c r="B14" s="24"/>
      <c r="D14" s="20" t="s">
        <v>6</v>
      </c>
      <c r="E14" s="21">
        <f>SUBTOTAL(9,E13:E13)</f>
        <v>97559</v>
      </c>
      <c r="F14" s="4"/>
    </row>
    <row r="15" spans="1:8" ht="14.25" customHeight="1" x14ac:dyDescent="0.2">
      <c r="A15" s="65"/>
      <c r="B15" s="66"/>
      <c r="C15" s="67"/>
      <c r="D15" s="68"/>
      <c r="E15" s="21"/>
      <c r="F15" s="69"/>
    </row>
    <row r="16" spans="1:8" ht="14.25" customHeight="1" x14ac:dyDescent="0.2">
      <c r="A16" s="9" t="s">
        <v>12</v>
      </c>
      <c r="B16" s="10"/>
      <c r="C16" s="10"/>
      <c r="D16" s="10"/>
      <c r="E16" s="11"/>
      <c r="F16" s="11"/>
      <c r="G16" s="15"/>
    </row>
    <row r="17" spans="1:8" ht="18.75" customHeight="1" x14ac:dyDescent="0.2">
      <c r="A17" s="12" t="s">
        <v>5</v>
      </c>
    </row>
    <row r="18" spans="1:8" ht="14.25" customHeight="1" x14ac:dyDescent="0.2">
      <c r="A18" s="16">
        <v>5613870</v>
      </c>
      <c r="B18" s="13" t="s">
        <v>11</v>
      </c>
      <c r="D18" s="4" t="s">
        <v>28</v>
      </c>
      <c r="E18" s="17">
        <v>20000</v>
      </c>
      <c r="F18" s="15">
        <v>20000</v>
      </c>
      <c r="H18" s="18"/>
    </row>
    <row r="19" spans="1:8" ht="14.25" customHeight="1" x14ac:dyDescent="0.2">
      <c r="C19" s="19"/>
      <c r="D19" s="20" t="s">
        <v>6</v>
      </c>
      <c r="E19" s="21">
        <f>SUBTOTAL(9,E18:E18)</f>
        <v>20000</v>
      </c>
    </row>
    <row r="20" spans="1:8" ht="14.25" customHeight="1" x14ac:dyDescent="0.2">
      <c r="A20" s="22" t="s">
        <v>7</v>
      </c>
      <c r="C20" s="19"/>
      <c r="E20" s="21"/>
    </row>
    <row r="21" spans="1:8" ht="14.25" customHeight="1" x14ac:dyDescent="0.2">
      <c r="A21" s="16">
        <v>56100552</v>
      </c>
      <c r="B21" s="13" t="s">
        <v>9</v>
      </c>
      <c r="D21" s="4" t="s">
        <v>10</v>
      </c>
      <c r="E21" s="17">
        <v>20000</v>
      </c>
      <c r="F21" s="15">
        <v>80000</v>
      </c>
      <c r="G21" s="25"/>
      <c r="H21" s="26"/>
    </row>
    <row r="22" spans="1:8" ht="14.25" customHeight="1" x14ac:dyDescent="0.2">
      <c r="A22" s="23"/>
      <c r="B22" s="24"/>
      <c r="D22" s="20" t="s">
        <v>6</v>
      </c>
      <c r="E22" s="21">
        <f>SUBTOTAL(9,E21:E21)</f>
        <v>20000</v>
      </c>
      <c r="F22" s="4"/>
    </row>
    <row r="23" spans="1:8" ht="14.25" customHeight="1" x14ac:dyDescent="0.2">
      <c r="A23" s="23"/>
      <c r="B23" s="24"/>
      <c r="D23" s="20"/>
      <c r="E23" s="21"/>
      <c r="F23" s="4"/>
    </row>
    <row r="24" spans="1:8" ht="14.25" customHeight="1" thickBot="1" x14ac:dyDescent="0.25">
      <c r="A24" s="23"/>
      <c r="B24" s="24"/>
      <c r="D24" s="40" t="s">
        <v>33</v>
      </c>
      <c r="E24" s="44">
        <f>E22+E14</f>
        <v>117559</v>
      </c>
      <c r="F24" s="4"/>
    </row>
    <row r="25" spans="1:8" ht="8.25" customHeight="1" thickTop="1" x14ac:dyDescent="0.2">
      <c r="A25" s="23"/>
      <c r="B25" s="24"/>
      <c r="D25" s="20"/>
      <c r="E25" s="21"/>
      <c r="F25" s="4"/>
    </row>
    <row r="26" spans="1:8" s="45" customFormat="1" ht="15.95" customHeight="1" x14ac:dyDescent="0.2">
      <c r="A26" s="27" t="s">
        <v>31</v>
      </c>
      <c r="B26" s="27"/>
      <c r="C26" s="27"/>
      <c r="D26" s="27"/>
      <c r="E26" s="28" t="s">
        <v>1</v>
      </c>
      <c r="F26" s="28" t="s">
        <v>2</v>
      </c>
    </row>
    <row r="27" spans="1:8" s="45" customFormat="1" ht="15.95" customHeight="1" x14ac:dyDescent="0.2">
      <c r="A27" s="30"/>
      <c r="B27" s="30"/>
      <c r="C27" s="30"/>
      <c r="D27" s="30"/>
      <c r="E27" s="31" t="s">
        <v>3</v>
      </c>
      <c r="F27" s="31" t="s">
        <v>4</v>
      </c>
    </row>
    <row r="28" spans="1:8" s="45" customFormat="1" ht="15.95" customHeight="1" x14ac:dyDescent="0.2">
      <c r="A28" s="70"/>
      <c r="B28" s="70"/>
      <c r="C28" s="70"/>
      <c r="D28" s="70"/>
      <c r="E28" s="71"/>
      <c r="F28" s="71"/>
    </row>
    <row r="29" spans="1:8" ht="14.25" customHeight="1" x14ac:dyDescent="0.2">
      <c r="A29" s="9" t="s">
        <v>34</v>
      </c>
      <c r="B29" s="10"/>
      <c r="C29" s="10"/>
      <c r="D29" s="10"/>
      <c r="E29" s="11"/>
      <c r="F29" s="11"/>
    </row>
    <row r="30" spans="1:8" ht="14.25" customHeight="1" x14ac:dyDescent="0.2">
      <c r="A30" s="65" t="s">
        <v>43</v>
      </c>
      <c r="B30" s="66"/>
      <c r="C30" s="67"/>
      <c r="D30" s="68"/>
      <c r="E30" s="21"/>
      <c r="F30" s="69"/>
    </row>
    <row r="31" spans="1:8" s="45" customFormat="1" ht="9.75" customHeight="1" x14ac:dyDescent="0.2">
      <c r="A31" s="46"/>
      <c r="B31" s="47"/>
      <c r="C31" s="47"/>
      <c r="D31" s="47"/>
      <c r="E31" s="48"/>
      <c r="F31" s="48"/>
    </row>
    <row r="32" spans="1:8" s="45" customFormat="1" ht="15.95" customHeight="1" x14ac:dyDescent="0.2">
      <c r="A32" s="49" t="s">
        <v>5</v>
      </c>
      <c r="B32" s="46"/>
      <c r="C32" s="50"/>
      <c r="E32" s="51"/>
      <c r="F32" s="51"/>
    </row>
    <row r="33" spans="1:9" s="45" customFormat="1" ht="15.95" customHeight="1" x14ac:dyDescent="0.2">
      <c r="A33" s="52">
        <v>5623870</v>
      </c>
      <c r="B33" s="52">
        <v>387035</v>
      </c>
      <c r="C33" s="50"/>
      <c r="D33" s="45" t="s">
        <v>30</v>
      </c>
      <c r="E33" s="53">
        <v>22012</v>
      </c>
      <c r="F33" s="51">
        <v>22012</v>
      </c>
      <c r="G33" s="54"/>
      <c r="I33" s="55"/>
    </row>
    <row r="34" spans="1:9" s="45" customFormat="1" ht="15.95" customHeight="1" x14ac:dyDescent="0.2">
      <c r="A34" s="46"/>
      <c r="B34" s="46"/>
      <c r="C34" s="56"/>
      <c r="D34" s="57" t="s">
        <v>6</v>
      </c>
      <c r="E34" s="51">
        <f>SUBTOTAL(9,E33:E33)</f>
        <v>22012</v>
      </c>
      <c r="F34" s="51"/>
      <c r="G34" s="58"/>
    </row>
    <row r="35" spans="1:9" s="45" customFormat="1" ht="15.95" customHeight="1" x14ac:dyDescent="0.2">
      <c r="A35" s="49" t="s">
        <v>7</v>
      </c>
      <c r="B35" s="46"/>
      <c r="C35" s="56"/>
      <c r="E35" s="51"/>
      <c r="F35" s="51"/>
      <c r="G35" s="58"/>
    </row>
    <row r="36" spans="1:9" s="45" customFormat="1" ht="15.95" customHeight="1" x14ac:dyDescent="0.2">
      <c r="A36" s="52">
        <v>56200581</v>
      </c>
      <c r="B36" s="46">
        <v>591070</v>
      </c>
      <c r="C36" s="50"/>
      <c r="D36" s="4" t="s">
        <v>26</v>
      </c>
      <c r="E36" s="53">
        <v>22012</v>
      </c>
      <c r="F36" s="51">
        <v>662146</v>
      </c>
      <c r="G36" s="54"/>
      <c r="I36" s="55"/>
    </row>
    <row r="37" spans="1:9" s="45" customFormat="1" ht="15.95" customHeight="1" x14ac:dyDescent="0.2">
      <c r="A37" s="65"/>
      <c r="B37" s="73"/>
      <c r="C37" s="74"/>
      <c r="D37" s="75"/>
      <c r="E37" s="51">
        <f>SUBTOTAL(9,E36:E36)</f>
        <v>22012</v>
      </c>
      <c r="G37" s="58"/>
    </row>
    <row r="38" spans="1:9" s="77" customFormat="1" ht="15.95" customHeight="1" x14ac:dyDescent="0.2">
      <c r="A38" s="65"/>
      <c r="B38" s="73"/>
      <c r="C38" s="74"/>
      <c r="D38" s="75"/>
      <c r="E38" s="76"/>
      <c r="G38" s="78"/>
    </row>
    <row r="39" spans="1:9" ht="14.25" customHeight="1" x14ac:dyDescent="0.2">
      <c r="A39" s="9" t="s">
        <v>12</v>
      </c>
      <c r="B39" s="10"/>
      <c r="C39" s="10"/>
      <c r="D39" s="10"/>
      <c r="E39" s="11"/>
      <c r="F39" s="11"/>
      <c r="G39" s="15"/>
    </row>
    <row r="40" spans="1:9" ht="18.75" customHeight="1" x14ac:dyDescent="0.2">
      <c r="A40" s="12" t="s">
        <v>5</v>
      </c>
    </row>
    <row r="41" spans="1:9" ht="14.25" customHeight="1" x14ac:dyDescent="0.2">
      <c r="A41" s="16">
        <v>5623870</v>
      </c>
      <c r="B41" s="13" t="s">
        <v>11</v>
      </c>
      <c r="D41" s="4" t="s">
        <v>28</v>
      </c>
      <c r="E41" s="17">
        <v>4613</v>
      </c>
      <c r="F41" s="15">
        <v>4613</v>
      </c>
      <c r="H41" s="18"/>
    </row>
    <row r="42" spans="1:9" ht="14.25" customHeight="1" x14ac:dyDescent="0.2">
      <c r="C42" s="19"/>
      <c r="D42" s="20" t="s">
        <v>6</v>
      </c>
      <c r="E42" s="21">
        <f>SUBTOTAL(9,E41:E41)</f>
        <v>4613</v>
      </c>
    </row>
    <row r="43" spans="1:9" ht="14.25" customHeight="1" x14ac:dyDescent="0.2">
      <c r="A43" s="22" t="s">
        <v>7</v>
      </c>
      <c r="C43" s="19"/>
      <c r="E43" s="21"/>
    </row>
    <row r="44" spans="1:9" ht="14.25" customHeight="1" x14ac:dyDescent="0.2">
      <c r="A44" s="16">
        <v>56200552</v>
      </c>
      <c r="B44" s="13" t="s">
        <v>35</v>
      </c>
      <c r="D44" s="4" t="s">
        <v>36</v>
      </c>
      <c r="E44" s="17">
        <v>4613</v>
      </c>
      <c r="F44" s="15">
        <v>9613</v>
      </c>
      <c r="G44" s="25"/>
      <c r="H44" s="26"/>
    </row>
    <row r="45" spans="1:9" ht="14.25" customHeight="1" x14ac:dyDescent="0.2">
      <c r="A45" s="23"/>
      <c r="B45" s="24"/>
      <c r="D45" s="20" t="s">
        <v>6</v>
      </c>
      <c r="E45" s="21">
        <f>SUBTOTAL(9,E44:E44)</f>
        <v>4613</v>
      </c>
      <c r="F45" s="4"/>
    </row>
    <row r="46" spans="1:9" s="45" customFormat="1" ht="15.95" customHeight="1" x14ac:dyDescent="0.2">
      <c r="A46" s="46"/>
      <c r="B46" s="52"/>
      <c r="C46" s="50"/>
      <c r="D46" s="57"/>
      <c r="E46" s="51"/>
      <c r="G46" s="58"/>
    </row>
    <row r="47" spans="1:9" s="45" customFormat="1" ht="18.75" customHeight="1" thickBot="1" x14ac:dyDescent="0.25">
      <c r="A47" s="32"/>
      <c r="B47" s="52"/>
      <c r="C47" s="59"/>
      <c r="D47" s="35" t="s">
        <v>32</v>
      </c>
      <c r="E47" s="60">
        <f>E37+E45</f>
        <v>26625</v>
      </c>
      <c r="G47" s="58"/>
    </row>
    <row r="48" spans="1:9" s="45" customFormat="1" ht="18.75" customHeight="1" thickTop="1" x14ac:dyDescent="0.2">
      <c r="A48" s="52"/>
      <c r="B48" s="46"/>
      <c r="D48" s="61"/>
      <c r="E48" s="36"/>
      <c r="F48" s="51"/>
      <c r="G48" s="58"/>
    </row>
    <row r="49" spans="1:8" s="29" customFormat="1" ht="14.25" customHeight="1" x14ac:dyDescent="0.2">
      <c r="A49" s="27" t="s">
        <v>23</v>
      </c>
      <c r="B49" s="27"/>
      <c r="C49" s="27"/>
      <c r="D49" s="27"/>
      <c r="E49" s="28" t="s">
        <v>1</v>
      </c>
      <c r="F49" s="28" t="s">
        <v>2</v>
      </c>
    </row>
    <row r="50" spans="1:8" s="29" customFormat="1" ht="14.25" customHeight="1" x14ac:dyDescent="0.2">
      <c r="A50" s="30"/>
      <c r="B50" s="30"/>
      <c r="C50" s="30"/>
      <c r="D50" s="30"/>
      <c r="E50" s="31" t="s">
        <v>3</v>
      </c>
      <c r="F50" s="31" t="s">
        <v>4</v>
      </c>
    </row>
    <row r="51" spans="1:8" s="29" customFormat="1" ht="14.25" customHeight="1" x14ac:dyDescent="0.2">
      <c r="A51" s="70"/>
      <c r="B51" s="70"/>
      <c r="C51" s="70"/>
      <c r="D51" s="70"/>
      <c r="E51" s="71"/>
      <c r="F51" s="71"/>
    </row>
    <row r="52" spans="1:8" s="29" customFormat="1" ht="14.25" customHeight="1" x14ac:dyDescent="0.2">
      <c r="A52" s="32" t="s">
        <v>24</v>
      </c>
      <c r="B52" s="33"/>
      <c r="C52" s="34"/>
      <c r="D52" s="35"/>
      <c r="E52" s="36"/>
      <c r="F52" s="37"/>
    </row>
    <row r="53" spans="1:8" s="29" customFormat="1" ht="9" customHeight="1" x14ac:dyDescent="0.2">
      <c r="A53" s="32"/>
      <c r="B53" s="33"/>
      <c r="C53" s="34"/>
      <c r="D53" s="35"/>
      <c r="E53" s="36"/>
      <c r="F53" s="37"/>
    </row>
    <row r="54" spans="1:8" ht="15.75" customHeight="1" x14ac:dyDescent="0.2">
      <c r="A54" s="43" t="s">
        <v>27</v>
      </c>
      <c r="B54" s="10"/>
      <c r="C54" s="10"/>
      <c r="D54" s="10"/>
      <c r="E54" s="11"/>
      <c r="F54" s="11"/>
    </row>
    <row r="55" spans="1:8" ht="21" customHeight="1" x14ac:dyDescent="0.2">
      <c r="A55" s="12" t="s">
        <v>5</v>
      </c>
    </row>
    <row r="56" spans="1:8" ht="14.25" customHeight="1" x14ac:dyDescent="0.2">
      <c r="A56" s="24">
        <v>315810</v>
      </c>
      <c r="B56" s="24">
        <v>381009</v>
      </c>
      <c r="C56" s="24">
        <v>19099</v>
      </c>
      <c r="D56" s="38" t="s">
        <v>15</v>
      </c>
      <c r="E56" s="17">
        <v>-3616</v>
      </c>
      <c r="F56" s="15">
        <v>0</v>
      </c>
      <c r="H56" s="18"/>
    </row>
    <row r="57" spans="1:8" ht="14.25" customHeight="1" x14ac:dyDescent="0.2">
      <c r="C57" s="19"/>
      <c r="D57" s="20" t="s">
        <v>6</v>
      </c>
      <c r="E57" s="21">
        <f>SUBTOTAL(9,E56:E56)</f>
        <v>-3616</v>
      </c>
    </row>
    <row r="58" spans="1:8" ht="14.25" customHeight="1" x14ac:dyDescent="0.2">
      <c r="A58" s="22" t="s">
        <v>7</v>
      </c>
      <c r="C58" s="19"/>
      <c r="E58" s="21"/>
    </row>
    <row r="59" spans="1:8" ht="14.25" customHeight="1" x14ac:dyDescent="0.2">
      <c r="A59" s="24">
        <v>31552</v>
      </c>
      <c r="B59" s="24">
        <v>590300</v>
      </c>
      <c r="C59" s="24">
        <v>19099</v>
      </c>
      <c r="D59" s="38" t="s">
        <v>16</v>
      </c>
      <c r="E59" s="17">
        <v>-3616</v>
      </c>
      <c r="F59" s="15">
        <v>0</v>
      </c>
      <c r="G59" s="25"/>
      <c r="H59" s="26"/>
    </row>
    <row r="60" spans="1:8" ht="14.25" customHeight="1" x14ac:dyDescent="0.2">
      <c r="A60" s="23"/>
      <c r="B60" s="24"/>
      <c r="D60" s="20" t="s">
        <v>6</v>
      </c>
      <c r="E60" s="21">
        <f>SUBTOTAL(9,E59:E59)</f>
        <v>-3616</v>
      </c>
      <c r="F60" s="4"/>
    </row>
    <row r="61" spans="1:8" s="29" customFormat="1" ht="14.25" customHeight="1" x14ac:dyDescent="0.2">
      <c r="A61" s="70"/>
      <c r="B61" s="70"/>
      <c r="C61" s="70"/>
      <c r="D61" s="70"/>
      <c r="E61" s="71"/>
      <c r="F61" s="71"/>
    </row>
    <row r="62" spans="1:8" ht="14.25" customHeight="1" x14ac:dyDescent="0.2">
      <c r="A62" s="39" t="s">
        <v>41</v>
      </c>
      <c r="D62" s="40"/>
      <c r="E62" s="41"/>
    </row>
    <row r="63" spans="1:8" ht="19.5" customHeight="1" x14ac:dyDescent="0.2">
      <c r="A63" s="12" t="s">
        <v>5</v>
      </c>
      <c r="D63" s="40"/>
      <c r="E63" s="41"/>
    </row>
    <row r="64" spans="1:8" ht="14.25" customHeight="1" x14ac:dyDescent="0.2">
      <c r="A64" s="13" t="s">
        <v>14</v>
      </c>
      <c r="B64" s="13" t="s">
        <v>17</v>
      </c>
      <c r="C64" s="13" t="s">
        <v>42</v>
      </c>
      <c r="D64" s="42" t="s">
        <v>18</v>
      </c>
      <c r="E64" s="17">
        <f>97559+3616</f>
        <v>101175</v>
      </c>
      <c r="F64" s="15">
        <v>181175</v>
      </c>
    </row>
    <row r="65" spans="1:7" ht="14.25" customHeight="1" x14ac:dyDescent="0.2">
      <c r="A65" s="4"/>
      <c r="B65" s="4"/>
      <c r="C65" s="4"/>
      <c r="D65" s="20" t="s">
        <v>6</v>
      </c>
      <c r="E65" s="21">
        <f>SUBTOTAL(9,E64:E64)</f>
        <v>101175</v>
      </c>
    </row>
    <row r="66" spans="1:7" ht="14.25" customHeight="1" x14ac:dyDescent="0.2">
      <c r="A66" s="12" t="s">
        <v>19</v>
      </c>
      <c r="E66" s="21"/>
    </row>
    <row r="67" spans="1:7" ht="14.25" customHeight="1" x14ac:dyDescent="0.2">
      <c r="A67" s="13" t="s">
        <v>20</v>
      </c>
      <c r="B67" s="13" t="s">
        <v>21</v>
      </c>
      <c r="C67" s="13" t="s">
        <v>42</v>
      </c>
      <c r="D67" s="42" t="s">
        <v>22</v>
      </c>
      <c r="E67" s="17">
        <v>101175</v>
      </c>
      <c r="F67" s="15">
        <v>101175</v>
      </c>
    </row>
    <row r="68" spans="1:7" ht="14.25" customHeight="1" x14ac:dyDescent="0.2">
      <c r="A68" s="24"/>
      <c r="B68" s="24"/>
      <c r="C68" s="24"/>
      <c r="D68" s="20" t="s">
        <v>6</v>
      </c>
      <c r="E68" s="15">
        <f>SUBTOTAL(9,E67:E67)</f>
        <v>101175</v>
      </c>
    </row>
    <row r="69" spans="1:7" s="45" customFormat="1" ht="15.95" customHeight="1" x14ac:dyDescent="0.2">
      <c r="A69" s="62" t="s">
        <v>38</v>
      </c>
      <c r="B69" s="52"/>
      <c r="C69" s="52"/>
      <c r="D69" s="57"/>
      <c r="E69" s="51"/>
      <c r="F69" s="51"/>
    </row>
    <row r="70" spans="1:7" s="45" customFormat="1" ht="13.5" customHeight="1" x14ac:dyDescent="0.2">
      <c r="A70" s="63"/>
      <c r="B70" s="52"/>
      <c r="C70" s="52"/>
      <c r="D70" s="57"/>
      <c r="E70" s="51"/>
      <c r="F70" s="51"/>
      <c r="G70" s="58"/>
    </row>
    <row r="71" spans="1:7" s="45" customFormat="1" ht="15.95" customHeight="1" x14ac:dyDescent="0.2">
      <c r="A71" s="64" t="s">
        <v>5</v>
      </c>
      <c r="B71" s="52"/>
      <c r="C71" s="52"/>
      <c r="D71" s="57"/>
      <c r="E71" s="51"/>
      <c r="F71" s="51"/>
      <c r="G71" s="58"/>
    </row>
    <row r="72" spans="1:7" s="45" customFormat="1" ht="15.95" customHeight="1" x14ac:dyDescent="0.2">
      <c r="A72" s="73">
        <v>314810</v>
      </c>
      <c r="B72" s="73">
        <v>381010</v>
      </c>
      <c r="C72" s="73">
        <v>10122</v>
      </c>
      <c r="D72" s="79" t="s">
        <v>40</v>
      </c>
      <c r="E72" s="72">
        <v>22012</v>
      </c>
      <c r="F72" s="76">
        <v>352146</v>
      </c>
    </row>
    <row r="73" spans="1:7" s="45" customFormat="1" ht="15.95" customHeight="1" x14ac:dyDescent="0.2">
      <c r="A73" s="73"/>
      <c r="B73" s="73"/>
      <c r="C73" s="73"/>
      <c r="D73" s="75" t="s">
        <v>6</v>
      </c>
      <c r="E73" s="76">
        <f>SUBTOTAL(9,E72)</f>
        <v>22012</v>
      </c>
      <c r="F73" s="76"/>
      <c r="G73" s="54"/>
    </row>
    <row r="74" spans="1:7" s="45" customFormat="1" ht="15.95" customHeight="1" x14ac:dyDescent="0.2">
      <c r="A74" s="80" t="s">
        <v>19</v>
      </c>
      <c r="B74" s="73"/>
      <c r="C74" s="73"/>
      <c r="D74" s="75"/>
      <c r="E74" s="76"/>
      <c r="F74" s="76"/>
      <c r="G74" s="54"/>
    </row>
    <row r="75" spans="1:7" s="45" customFormat="1" ht="15.95" customHeight="1" x14ac:dyDescent="0.2">
      <c r="A75" s="73">
        <v>31441</v>
      </c>
      <c r="B75" s="73">
        <v>563000</v>
      </c>
      <c r="C75" s="73">
        <v>10122</v>
      </c>
      <c r="D75" s="79" t="s">
        <v>39</v>
      </c>
      <c r="E75" s="72">
        <v>22012</v>
      </c>
      <c r="F75" s="76">
        <v>272146</v>
      </c>
      <c r="G75" s="54"/>
    </row>
    <row r="76" spans="1:7" s="45" customFormat="1" ht="15.95" customHeight="1" x14ac:dyDescent="0.2">
      <c r="A76" s="64"/>
      <c r="B76" s="52"/>
      <c r="C76" s="52"/>
      <c r="D76" s="57" t="s">
        <v>6</v>
      </c>
      <c r="E76" s="51">
        <f>SUBTOTAL(9,E75)</f>
        <v>22012</v>
      </c>
      <c r="F76" s="51"/>
      <c r="G76" s="58"/>
    </row>
    <row r="78" spans="1:7" ht="14.25" customHeight="1" thickBot="1" x14ac:dyDescent="0.25">
      <c r="D78" s="40" t="s">
        <v>29</v>
      </c>
      <c r="E78" s="44">
        <f>E68+E76+E60</f>
        <v>119571</v>
      </c>
    </row>
    <row r="79" spans="1:7" ht="14.25" customHeight="1" thickTop="1" x14ac:dyDescent="0.2"/>
  </sheetData>
  <printOptions horizontalCentered="1"/>
  <pageMargins left="0.5" right="0.5" top="0.5" bottom="0.5" header="0.3" footer="0.3"/>
  <pageSetup orientation="portrait" r:id="rId1"/>
  <headerFooter alignWithMargins="0">
    <firstFooter>&amp;C- &amp;P -</firstFooter>
  </headerFooter>
  <rowBreaks count="1" manualBreakCount="1">
    <brk id="4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elizabeth.sack</dc:creator>
  <cp:lastModifiedBy>Marla Keehn</cp:lastModifiedBy>
  <cp:lastPrinted>2023-01-11T17:06:27Z</cp:lastPrinted>
  <dcterms:created xsi:type="dcterms:W3CDTF">2021-08-03T20:39:49Z</dcterms:created>
  <dcterms:modified xsi:type="dcterms:W3CDTF">2023-01-13T20:49:24Z</dcterms:modified>
</cp:coreProperties>
</file>